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28035" windowHeight="125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Sheet1!$25:$25</definedName>
  </definedNames>
  <calcPr calcId="125725"/>
</workbook>
</file>

<file path=xl/calcChain.xml><?xml version="1.0" encoding="utf-8"?>
<calcChain xmlns="http://schemas.openxmlformats.org/spreadsheetml/2006/main">
  <c r="F127" i="1"/>
  <c r="F114"/>
  <c r="F115"/>
  <c r="F116"/>
  <c r="F117"/>
  <c r="F118"/>
  <c r="F119"/>
  <c r="F120"/>
  <c r="F121"/>
  <c r="F35"/>
  <c r="F36"/>
  <c r="F34"/>
  <c r="F113"/>
  <c r="F122"/>
  <c r="F123"/>
  <c r="F83"/>
  <c r="F84"/>
  <c r="F85"/>
  <c r="F86"/>
  <c r="F108"/>
  <c r="F109"/>
  <c r="F112" s="1"/>
  <c r="F110"/>
  <c r="F111"/>
  <c r="F103"/>
  <c r="F104"/>
  <c r="F105"/>
  <c r="F106"/>
  <c r="F98"/>
  <c r="F99"/>
  <c r="F102" s="1"/>
  <c r="F100"/>
  <c r="F101"/>
  <c r="F93"/>
  <c r="F94"/>
  <c r="F95"/>
  <c r="F96"/>
  <c r="F88"/>
  <c r="F89"/>
  <c r="F90"/>
  <c r="F91"/>
  <c r="F78"/>
  <c r="F79"/>
  <c r="F80"/>
  <c r="F81"/>
  <c r="F73"/>
  <c r="F74"/>
  <c r="F75"/>
  <c r="F76"/>
  <c r="F68"/>
  <c r="F69"/>
  <c r="F70"/>
  <c r="F71"/>
  <c r="F63"/>
  <c r="F64"/>
  <c r="F65"/>
  <c r="F66"/>
  <c r="F58"/>
  <c r="F59"/>
  <c r="F60"/>
  <c r="F61"/>
  <c r="F53"/>
  <c r="F54"/>
  <c r="F55"/>
  <c r="F56"/>
  <c r="F39"/>
  <c r="F33"/>
  <c r="F48"/>
  <c r="F49"/>
  <c r="F50"/>
  <c r="F51"/>
  <c r="F44"/>
  <c r="F45"/>
  <c r="F46"/>
  <c r="F43"/>
  <c r="F40"/>
  <c r="F41"/>
  <c r="F38"/>
  <c r="F27"/>
  <c r="F28"/>
  <c r="F29"/>
  <c r="F30"/>
  <c r="F31"/>
  <c r="F26"/>
  <c r="F32" s="1"/>
  <c r="F4"/>
  <c r="F5"/>
  <c r="F6"/>
  <c r="F7"/>
  <c r="F8"/>
  <c r="F9"/>
  <c r="F10"/>
  <c r="F18"/>
  <c r="F19" s="1"/>
  <c r="F3"/>
  <c r="F107" l="1"/>
  <c r="F67"/>
  <c r="F124"/>
  <c r="F87"/>
  <c r="F97"/>
  <c r="F92"/>
  <c r="F82"/>
  <c r="F77"/>
  <c r="F72"/>
  <c r="F62"/>
  <c r="F57"/>
  <c r="F52"/>
  <c r="F47"/>
  <c r="F11"/>
  <c r="F125" l="1"/>
  <c r="F20"/>
  <c r="F37"/>
  <c r="F42" l="1"/>
  <c r="F22"/>
</calcChain>
</file>

<file path=xl/sharedStrings.xml><?xml version="1.0" encoding="utf-8"?>
<sst xmlns="http://schemas.openxmlformats.org/spreadsheetml/2006/main" count="99" uniqueCount="78">
  <si>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</si>
  <si>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</si>
  <si>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</si>
  <si>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収入印紙</t>
    <rPh sb="0" eb="2">
      <t>シュウニュウ</t>
    </rPh>
    <rPh sb="2" eb="4">
      <t>インシ</t>
    </rPh>
    <phoneticPr fontId="1"/>
  </si>
  <si>
    <t>大分類</t>
    <rPh sb="0" eb="3">
      <t>ダイブンルイ</t>
    </rPh>
    <phoneticPr fontId="1"/>
  </si>
  <si>
    <t>内容</t>
    <rPh sb="0" eb="2">
      <t>ナイヨウ</t>
    </rPh>
    <phoneticPr fontId="1"/>
  </si>
  <si>
    <t>№</t>
    <phoneticPr fontId="1"/>
  </si>
  <si>
    <t>【予測売上高】</t>
    <rPh sb="1" eb="3">
      <t>ヨソク</t>
    </rPh>
    <rPh sb="3" eb="5">
      <t>ウリアゲ</t>
    </rPh>
    <rPh sb="5" eb="6">
      <t>タカ</t>
    </rPh>
    <phoneticPr fontId="1"/>
  </si>
  <si>
    <t>人件費</t>
    <rPh sb="0" eb="3">
      <t>ジンケンヒ</t>
    </rPh>
    <phoneticPr fontId="1"/>
  </si>
  <si>
    <t>自分自身</t>
    <rPh sb="0" eb="2">
      <t>ジブン</t>
    </rPh>
    <rPh sb="2" eb="4">
      <t>ジシン</t>
    </rPh>
    <phoneticPr fontId="1"/>
  </si>
  <si>
    <t>専任スタッフ</t>
    <rPh sb="0" eb="2">
      <t>センニン</t>
    </rPh>
    <phoneticPr fontId="1"/>
  </si>
  <si>
    <t>セット料金</t>
    <rPh sb="3" eb="5">
      <t>リョウキン</t>
    </rPh>
    <phoneticPr fontId="1"/>
  </si>
  <si>
    <t>商品売上</t>
    <rPh sb="0" eb="2">
      <t>ショウヒン</t>
    </rPh>
    <rPh sb="2" eb="4">
      <t>ウリアゲ</t>
    </rPh>
    <phoneticPr fontId="1"/>
  </si>
  <si>
    <t>ボトルキープ</t>
    <phoneticPr fontId="1"/>
  </si>
  <si>
    <t>ミネラルウォーター</t>
    <phoneticPr fontId="1"/>
  </si>
  <si>
    <t>ショットドリンク（ビール、カクテル等）</t>
    <rPh sb="17" eb="18">
      <t>ナド</t>
    </rPh>
    <phoneticPr fontId="1"/>
  </si>
  <si>
    <t>レディースドリンク</t>
    <phoneticPr fontId="1"/>
  </si>
  <si>
    <t>売上合計</t>
    <rPh sb="0" eb="2">
      <t>ウリアゲ</t>
    </rPh>
    <rPh sb="2" eb="4">
      <t>ゴウケイ</t>
    </rPh>
    <phoneticPr fontId="1"/>
  </si>
  <si>
    <t>営業日数</t>
    <rPh sb="0" eb="2">
      <t>エイギョウ</t>
    </rPh>
    <rPh sb="2" eb="4">
      <t>ニッスウ</t>
    </rPh>
    <phoneticPr fontId="1"/>
  </si>
  <si>
    <t>商品合計</t>
    <rPh sb="0" eb="2">
      <t>ショウヒン</t>
    </rPh>
    <rPh sb="2" eb="4">
      <t>ゴウケイ</t>
    </rPh>
    <phoneticPr fontId="1"/>
  </si>
  <si>
    <t>その他</t>
    <rPh sb="2" eb="3">
      <t>タ</t>
    </rPh>
    <phoneticPr fontId="1"/>
  </si>
  <si>
    <t>その他合計</t>
    <rPh sb="2" eb="3">
      <t>タ</t>
    </rPh>
    <rPh sb="3" eb="5">
      <t>ゴウケイ</t>
    </rPh>
    <phoneticPr fontId="1"/>
  </si>
  <si>
    <t>人件費合計</t>
    <rPh sb="0" eb="3">
      <t>ジンケンヒ</t>
    </rPh>
    <rPh sb="3" eb="5">
      <t>ゴウケイ</t>
    </rPh>
    <phoneticPr fontId="1"/>
  </si>
  <si>
    <t>仕入</t>
    <rPh sb="0" eb="2">
      <t>シイレ</t>
    </rPh>
    <phoneticPr fontId="1"/>
  </si>
  <si>
    <t>商品合計 * 原価率(0.3)</t>
    <rPh sb="0" eb="2">
      <t>ショウヒン</t>
    </rPh>
    <rPh sb="2" eb="4">
      <t>ゴウケイ</t>
    </rPh>
    <rPh sb="7" eb="9">
      <t>ゲンカ</t>
    </rPh>
    <rPh sb="9" eb="10">
      <t>リツ</t>
    </rPh>
    <phoneticPr fontId="1"/>
  </si>
  <si>
    <t>仕入合計</t>
    <rPh sb="0" eb="2">
      <t>シイレ</t>
    </rPh>
    <rPh sb="2" eb="4">
      <t>ゴウケイ</t>
    </rPh>
    <phoneticPr fontId="1"/>
  </si>
  <si>
    <t>【予測原価、経費】</t>
    <rPh sb="1" eb="3">
      <t>ヨソク</t>
    </rPh>
    <rPh sb="3" eb="5">
      <t>ゲンカ</t>
    </rPh>
    <rPh sb="6" eb="8">
      <t>ケイヒ</t>
    </rPh>
    <phoneticPr fontId="1"/>
  </si>
  <si>
    <t>租税公課</t>
    <rPh sb="0" eb="2">
      <t>ソゼイ</t>
    </rPh>
    <rPh sb="2" eb="4">
      <t>コウカ</t>
    </rPh>
    <phoneticPr fontId="1"/>
  </si>
  <si>
    <t>合計</t>
    <rPh sb="0" eb="2">
      <t>ゴウケイ</t>
    </rPh>
    <phoneticPr fontId="1"/>
  </si>
  <si>
    <t>水道光熱費</t>
    <rPh sb="0" eb="2">
      <t>スイドウ</t>
    </rPh>
    <rPh sb="2" eb="5">
      <t>コウネツヒ</t>
    </rPh>
    <phoneticPr fontId="1"/>
  </si>
  <si>
    <t>水道代</t>
    <rPh sb="0" eb="2">
      <t>スイドウ</t>
    </rPh>
    <rPh sb="2" eb="3">
      <t>ダイ</t>
    </rPh>
    <phoneticPr fontId="1"/>
  </si>
  <si>
    <t>ガス代</t>
    <rPh sb="2" eb="3">
      <t>ダイ</t>
    </rPh>
    <phoneticPr fontId="1"/>
  </si>
  <si>
    <t>電気代</t>
    <rPh sb="0" eb="3">
      <t>デンキダイ</t>
    </rPh>
    <phoneticPr fontId="1"/>
  </si>
  <si>
    <t>旅費交通費</t>
    <rPh sb="0" eb="2">
      <t>リョヒ</t>
    </rPh>
    <rPh sb="2" eb="4">
      <t>コウツウ</t>
    </rPh>
    <rPh sb="4" eb="5">
      <t>ヒ</t>
    </rPh>
    <phoneticPr fontId="1"/>
  </si>
  <si>
    <t>スタッフ通勤交通費</t>
    <rPh sb="4" eb="6">
      <t>ツウキン</t>
    </rPh>
    <rPh sb="6" eb="9">
      <t>コウツウヒ</t>
    </rPh>
    <phoneticPr fontId="1"/>
  </si>
  <si>
    <t>月間売上合計（売上合計*営業日数）</t>
    <rPh sb="0" eb="2">
      <t>ゲッカン</t>
    </rPh>
    <rPh sb="2" eb="4">
      <t>ウリアゲ</t>
    </rPh>
    <rPh sb="4" eb="6">
      <t>ゴウケイ</t>
    </rPh>
    <rPh sb="7" eb="9">
      <t>ウリアゲ</t>
    </rPh>
    <rPh sb="9" eb="11">
      <t>ゴウケイ</t>
    </rPh>
    <rPh sb="12" eb="14">
      <t>エイギョウ</t>
    </rPh>
    <rPh sb="14" eb="16">
      <t>ニッスウ</t>
    </rPh>
    <phoneticPr fontId="1"/>
  </si>
  <si>
    <t>消費税（月間売上合計*0.5 *0.08）</t>
    <rPh sb="0" eb="3">
      <t>ショウヒゼイ</t>
    </rPh>
    <rPh sb="4" eb="6">
      <t>ゲッカン</t>
    </rPh>
    <rPh sb="6" eb="8">
      <t>ウリアゲ</t>
    </rPh>
    <rPh sb="8" eb="10">
      <t>ゴウケイ</t>
    </rPh>
    <phoneticPr fontId="1"/>
  </si>
  <si>
    <t>タクシー代（25日*往復）</t>
    <rPh sb="4" eb="5">
      <t>ダイ</t>
    </rPh>
    <rPh sb="8" eb="9">
      <t>ニチ</t>
    </rPh>
    <rPh sb="10" eb="12">
      <t>オウフク</t>
    </rPh>
    <phoneticPr fontId="1"/>
  </si>
  <si>
    <t>通信費</t>
    <rPh sb="0" eb="2">
      <t>ツウシン</t>
    </rPh>
    <rPh sb="2" eb="3">
      <t>ヒ</t>
    </rPh>
    <phoneticPr fontId="1"/>
  </si>
  <si>
    <t>NTT（光回線通信料)</t>
    <rPh sb="4" eb="5">
      <t>ヒカリ</t>
    </rPh>
    <rPh sb="5" eb="7">
      <t>カイセン</t>
    </rPh>
    <rPh sb="7" eb="10">
      <t>ツウシンリョウ</t>
    </rPh>
    <phoneticPr fontId="1"/>
  </si>
  <si>
    <t>切手代（請求書、お礼状）</t>
    <rPh sb="0" eb="2">
      <t>キッテ</t>
    </rPh>
    <rPh sb="2" eb="3">
      <t>ダイ</t>
    </rPh>
    <rPh sb="4" eb="7">
      <t>セイキュウショ</t>
    </rPh>
    <rPh sb="9" eb="11">
      <t>レイジョウ</t>
    </rPh>
    <phoneticPr fontId="1"/>
  </si>
  <si>
    <t>広告宣伝費</t>
    <rPh sb="0" eb="2">
      <t>コウコク</t>
    </rPh>
    <rPh sb="2" eb="5">
      <t>センデンヒ</t>
    </rPh>
    <phoneticPr fontId="1"/>
  </si>
  <si>
    <t>看板掲載料</t>
    <rPh sb="0" eb="2">
      <t>カンバン</t>
    </rPh>
    <rPh sb="2" eb="5">
      <t>ケイサイリョウ</t>
    </rPh>
    <phoneticPr fontId="1"/>
  </si>
  <si>
    <t>求人募集費用</t>
    <rPh sb="0" eb="2">
      <t>キュウジン</t>
    </rPh>
    <rPh sb="2" eb="4">
      <t>ボシュウ</t>
    </rPh>
    <rPh sb="4" eb="6">
      <t>ヒヨウ</t>
    </rPh>
    <phoneticPr fontId="1"/>
  </si>
  <si>
    <t>接待交際費</t>
    <rPh sb="0" eb="2">
      <t>セッタイ</t>
    </rPh>
    <rPh sb="2" eb="5">
      <t>コウサイヒ</t>
    </rPh>
    <phoneticPr fontId="1"/>
  </si>
  <si>
    <t>飲食代</t>
    <rPh sb="0" eb="3">
      <t>インショクダイ</t>
    </rPh>
    <phoneticPr fontId="1"/>
  </si>
  <si>
    <t>火災保険（月割り)</t>
    <rPh sb="0" eb="2">
      <t>カサイ</t>
    </rPh>
    <rPh sb="2" eb="4">
      <t>ホケン</t>
    </rPh>
    <rPh sb="5" eb="7">
      <t>ツキワ</t>
    </rPh>
    <phoneticPr fontId="1"/>
  </si>
  <si>
    <t>損害保険料</t>
    <rPh sb="0" eb="2">
      <t>ソンガイ</t>
    </rPh>
    <rPh sb="2" eb="4">
      <t>ホケン</t>
    </rPh>
    <rPh sb="4" eb="5">
      <t>リョウ</t>
    </rPh>
    <phoneticPr fontId="1"/>
  </si>
  <si>
    <t>修繕費</t>
    <rPh sb="0" eb="3">
      <t>シュウゼンヒ</t>
    </rPh>
    <phoneticPr fontId="1"/>
  </si>
  <si>
    <t>月割り想定概算</t>
    <rPh sb="0" eb="2">
      <t>ツキワ</t>
    </rPh>
    <rPh sb="3" eb="5">
      <t>ソウテイ</t>
    </rPh>
    <rPh sb="5" eb="7">
      <t>ガイサン</t>
    </rPh>
    <phoneticPr fontId="1"/>
  </si>
  <si>
    <t>消耗品</t>
    <rPh sb="0" eb="2">
      <t>ショウモウ</t>
    </rPh>
    <rPh sb="2" eb="3">
      <t>ヒン</t>
    </rPh>
    <phoneticPr fontId="1"/>
  </si>
  <si>
    <t>事務消耗品</t>
    <rPh sb="0" eb="2">
      <t>ジム</t>
    </rPh>
    <rPh sb="2" eb="4">
      <t>ショウモウ</t>
    </rPh>
    <rPh sb="4" eb="5">
      <t>ヒン</t>
    </rPh>
    <phoneticPr fontId="1"/>
  </si>
  <si>
    <t>トイレットペーパー等</t>
    <rPh sb="9" eb="10">
      <t>ナド</t>
    </rPh>
    <phoneticPr fontId="1"/>
  </si>
  <si>
    <t>請求書、お礼状（月割り）</t>
    <rPh sb="0" eb="3">
      <t>セイキュウショ</t>
    </rPh>
    <rPh sb="5" eb="7">
      <t>レイジョウ</t>
    </rPh>
    <rPh sb="8" eb="10">
      <t>ツキワ</t>
    </rPh>
    <phoneticPr fontId="1"/>
  </si>
  <si>
    <t>地代家賃</t>
    <rPh sb="0" eb="2">
      <t>チダイ</t>
    </rPh>
    <rPh sb="2" eb="4">
      <t>ヤチン</t>
    </rPh>
    <phoneticPr fontId="1"/>
  </si>
  <si>
    <t>店舗賃料</t>
    <rPh sb="0" eb="2">
      <t>テンポ</t>
    </rPh>
    <rPh sb="2" eb="4">
      <t>チンリョウ</t>
    </rPh>
    <phoneticPr fontId="1"/>
  </si>
  <si>
    <t>共益費</t>
    <rPh sb="0" eb="3">
      <t>キョウエキヒ</t>
    </rPh>
    <phoneticPr fontId="1"/>
  </si>
  <si>
    <t>リース料</t>
    <rPh sb="3" eb="4">
      <t>リョウ</t>
    </rPh>
    <phoneticPr fontId="1"/>
  </si>
  <si>
    <t>カラオケリース</t>
    <phoneticPr fontId="1"/>
  </si>
  <si>
    <t>玄関マット</t>
    <rPh sb="0" eb="2">
      <t>ゲンカン</t>
    </rPh>
    <phoneticPr fontId="1"/>
  </si>
  <si>
    <t>支払手数料</t>
    <rPh sb="0" eb="2">
      <t>シハライ</t>
    </rPh>
    <rPh sb="2" eb="5">
      <t>テスウリョウ</t>
    </rPh>
    <phoneticPr fontId="1"/>
  </si>
  <si>
    <t>会議費</t>
    <rPh sb="0" eb="2">
      <t>カイギ</t>
    </rPh>
    <rPh sb="2" eb="3">
      <t>ヒ</t>
    </rPh>
    <phoneticPr fontId="1"/>
  </si>
  <si>
    <t>スタッフミーティング食事代</t>
    <rPh sb="10" eb="12">
      <t>ショクジ</t>
    </rPh>
    <rPh sb="12" eb="13">
      <t>ダイ</t>
    </rPh>
    <phoneticPr fontId="1"/>
  </si>
  <si>
    <t>雑費</t>
    <rPh sb="0" eb="2">
      <t>ザッピ</t>
    </rPh>
    <phoneticPr fontId="1"/>
  </si>
  <si>
    <t>福利厚生費</t>
    <rPh sb="0" eb="2">
      <t>フクリ</t>
    </rPh>
    <rPh sb="2" eb="5">
      <t>コウセイヒ</t>
    </rPh>
    <phoneticPr fontId="1"/>
  </si>
  <si>
    <t>常備薬</t>
    <rPh sb="0" eb="3">
      <t>ジョウビヤク</t>
    </rPh>
    <phoneticPr fontId="1"/>
  </si>
  <si>
    <t>諸会費</t>
    <rPh sb="0" eb="3">
      <t>ショカイヒ</t>
    </rPh>
    <phoneticPr fontId="1"/>
  </si>
  <si>
    <t>料飲協会会費</t>
    <rPh sb="0" eb="2">
      <t>リョウイン</t>
    </rPh>
    <rPh sb="2" eb="4">
      <t>キョウカイ</t>
    </rPh>
    <rPh sb="4" eb="6">
      <t>カイヒ</t>
    </rPh>
    <phoneticPr fontId="1"/>
  </si>
  <si>
    <t>スタッフミーティング喫茶代</t>
    <rPh sb="10" eb="12">
      <t>キッサ</t>
    </rPh>
    <rPh sb="12" eb="13">
      <t>ダイ</t>
    </rPh>
    <phoneticPr fontId="1"/>
  </si>
  <si>
    <t>日本音楽著作権協会(JASRAC)</t>
    <rPh sb="0" eb="2">
      <t>ニホン</t>
    </rPh>
    <rPh sb="2" eb="4">
      <t>オンガク</t>
    </rPh>
    <rPh sb="4" eb="7">
      <t>チョサクケン</t>
    </rPh>
    <rPh sb="7" eb="9">
      <t>キョウカイ</t>
    </rPh>
    <phoneticPr fontId="1"/>
  </si>
  <si>
    <t>カード決済手数料</t>
    <rPh sb="3" eb="5">
      <t>ケッサイ</t>
    </rPh>
    <rPh sb="5" eb="8">
      <t>テスウリョウ</t>
    </rPh>
    <phoneticPr fontId="1"/>
  </si>
  <si>
    <t>氷代</t>
    <rPh sb="0" eb="1">
      <t>コオリ</t>
    </rPh>
    <rPh sb="1" eb="2">
      <t>ダイ</t>
    </rPh>
    <phoneticPr fontId="1"/>
  </si>
  <si>
    <t>観葉植物</t>
    <rPh sb="0" eb="2">
      <t>カンヨウ</t>
    </rPh>
    <rPh sb="2" eb="4">
      <t>ショクブツ</t>
    </rPh>
    <phoneticPr fontId="1"/>
  </si>
  <si>
    <t>おしぼり</t>
    <phoneticPr fontId="1"/>
  </si>
  <si>
    <t>カラオケ通信料</t>
    <rPh sb="4" eb="7">
      <t>ツウシンリョウ</t>
    </rPh>
    <phoneticPr fontId="1"/>
  </si>
  <si>
    <t>害虫駆除</t>
    <rPh sb="0" eb="2">
      <t>ガイチュウ</t>
    </rPh>
    <rPh sb="2" eb="4">
      <t>クジョ</t>
    </rPh>
    <phoneticPr fontId="1"/>
  </si>
  <si>
    <t>月間経費合計</t>
    <rPh sb="0" eb="2">
      <t>ゲッカン</t>
    </rPh>
    <rPh sb="2" eb="4">
      <t>ケイヒ</t>
    </rPh>
    <rPh sb="4" eb="6">
      <t>ゴウケイ</t>
    </rPh>
    <phoneticPr fontId="1"/>
  </si>
  <si>
    <t>差引金額</t>
    <rPh sb="0" eb="2">
      <t>サシヒキ</t>
    </rPh>
    <rPh sb="2" eb="4">
      <t>キンガク</t>
    </rPh>
    <phoneticPr fontId="1"/>
  </si>
</sst>
</file>

<file path=xl/styles.xml><?xml version="1.0" encoding="utf-8"?>
<styleSheet xmlns="http://schemas.openxmlformats.org/spreadsheetml/2006/main">
  <numFmts count="3">
    <numFmt numFmtId="176" formatCode="#,##0_ "/>
    <numFmt numFmtId="177" formatCode="0_ "/>
    <numFmt numFmtId="178" formatCode="#,##0_);[Red]\(#,##0\)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>
      <alignment vertical="center"/>
    </xf>
    <xf numFmtId="176" fontId="0" fillId="0" borderId="0" xfId="0" applyNumberFormat="1">
      <alignment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7" fontId="0" fillId="0" borderId="0" xfId="0" applyNumberFormat="1">
      <alignment vertical="center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177" fontId="2" fillId="0" borderId="0" xfId="0" applyNumberFormat="1" applyFont="1">
      <alignment vertical="center"/>
    </xf>
    <xf numFmtId="178" fontId="0" fillId="0" borderId="0" xfId="0" applyNumberFormat="1">
      <alignment vertical="center"/>
    </xf>
    <xf numFmtId="178" fontId="2" fillId="0" borderId="1" xfId="0" applyNumberFormat="1" applyFont="1" applyBorder="1">
      <alignment vertical="center"/>
    </xf>
    <xf numFmtId="178" fontId="2" fillId="2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177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177" fontId="0" fillId="3" borderId="1" xfId="0" applyNumberForma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178" fontId="2" fillId="3" borderId="1" xfId="0" applyNumberFormat="1" applyFont="1" applyFill="1" applyBorder="1">
      <alignment vertical="center"/>
    </xf>
    <xf numFmtId="177" fontId="0" fillId="0" borderId="3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3" borderId="1" xfId="0" applyFill="1" applyBorder="1">
      <alignment vertical="center"/>
    </xf>
    <xf numFmtId="176" fontId="2" fillId="3" borderId="1" xfId="0" applyNumberFormat="1" applyFont="1" applyFill="1" applyBorder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178" fontId="2" fillId="4" borderId="1" xfId="0" applyNumberFormat="1" applyFont="1" applyFill="1" applyBorder="1">
      <alignment vertical="center"/>
    </xf>
    <xf numFmtId="0" fontId="2" fillId="3" borderId="1" xfId="0" applyFont="1" applyFill="1" applyBorder="1" applyAlignment="1">
      <alignment vertical="center"/>
    </xf>
    <xf numFmtId="178" fontId="2" fillId="2" borderId="1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1"/>
  <sheetViews>
    <sheetView tabSelected="1" topLeftCell="A75" zoomScale="70" zoomScaleNormal="70" workbookViewId="0">
      <selection activeCell="A129" sqref="A129"/>
    </sheetView>
  </sheetViews>
  <sheetFormatPr defaultRowHeight="13.5"/>
  <cols>
    <col min="1" max="1" width="5.375" style="8" customWidth="1"/>
    <col min="2" max="2" width="17" customWidth="1"/>
    <col min="3" max="3" width="43.125" customWidth="1"/>
    <col min="4" max="4" width="7.125" style="5" customWidth="1"/>
    <col min="5" max="5" width="10.5" style="5" customWidth="1"/>
    <col min="6" max="6" width="11" style="13" customWidth="1"/>
  </cols>
  <sheetData>
    <row r="1" spans="1:6" ht="20.100000000000001" customHeight="1">
      <c r="A1" s="12" t="s">
        <v>7</v>
      </c>
    </row>
    <row r="2" spans="1:6" ht="20.100000000000001" customHeight="1">
      <c r="A2" s="6" t="s">
        <v>6</v>
      </c>
      <c r="B2" s="1" t="s">
        <v>4</v>
      </c>
      <c r="C2" s="1" t="s">
        <v>5</v>
      </c>
      <c r="D2" s="3" t="s">
        <v>0</v>
      </c>
      <c r="E2" s="3" t="s">
        <v>1</v>
      </c>
      <c r="F2" s="15" t="s">
        <v>2</v>
      </c>
    </row>
    <row r="3" spans="1:6" ht="20.100000000000001" customHeight="1">
      <c r="A3" s="7">
        <v>1</v>
      </c>
      <c r="B3" s="16" t="s">
        <v>11</v>
      </c>
      <c r="C3" s="16"/>
      <c r="D3" s="4">
        <v>10</v>
      </c>
      <c r="E3" s="4">
        <v>5000</v>
      </c>
      <c r="F3" s="14">
        <f>D3*E3</f>
        <v>50000</v>
      </c>
    </row>
    <row r="4" spans="1:6" ht="20.100000000000001" customHeight="1">
      <c r="A4" s="28">
        <v>2</v>
      </c>
      <c r="B4" s="31" t="s">
        <v>12</v>
      </c>
      <c r="C4" s="16" t="s">
        <v>13</v>
      </c>
      <c r="D4" s="4">
        <v>2</v>
      </c>
      <c r="E4" s="4">
        <v>10000</v>
      </c>
      <c r="F4" s="14">
        <f t="shared" ref="F4:F18" si="0">D4*E4</f>
        <v>20000</v>
      </c>
    </row>
    <row r="5" spans="1:6" ht="20.100000000000001" customHeight="1">
      <c r="A5" s="29"/>
      <c r="B5" s="29"/>
      <c r="C5" s="16" t="s">
        <v>15</v>
      </c>
      <c r="D5" s="4">
        <v>20</v>
      </c>
      <c r="E5" s="4">
        <v>800</v>
      </c>
      <c r="F5" s="14">
        <f t="shared" si="0"/>
        <v>16000</v>
      </c>
    </row>
    <row r="6" spans="1:6" ht="20.100000000000001" customHeight="1">
      <c r="A6" s="29"/>
      <c r="B6" s="29"/>
      <c r="C6" s="16" t="s">
        <v>16</v>
      </c>
      <c r="D6" s="4">
        <v>10</v>
      </c>
      <c r="E6" s="4">
        <v>1000</v>
      </c>
      <c r="F6" s="14">
        <f t="shared" si="0"/>
        <v>10000</v>
      </c>
    </row>
    <row r="7" spans="1:6" ht="20.100000000000001" customHeight="1">
      <c r="A7" s="29"/>
      <c r="B7" s="29"/>
      <c r="C7" s="16" t="s">
        <v>14</v>
      </c>
      <c r="D7" s="4">
        <v>20</v>
      </c>
      <c r="E7" s="4">
        <v>300</v>
      </c>
      <c r="F7" s="14">
        <f t="shared" si="0"/>
        <v>6000</v>
      </c>
    </row>
    <row r="8" spans="1:6" ht="20.100000000000001" customHeight="1">
      <c r="A8" s="29"/>
      <c r="B8" s="29"/>
      <c r="C8" s="16"/>
      <c r="D8" s="4"/>
      <c r="E8" s="4"/>
      <c r="F8" s="14">
        <f t="shared" si="0"/>
        <v>0</v>
      </c>
    </row>
    <row r="9" spans="1:6" ht="20.100000000000001" customHeight="1">
      <c r="A9" s="29"/>
      <c r="B9" s="29"/>
      <c r="C9" s="16"/>
      <c r="D9" s="4"/>
      <c r="E9" s="4"/>
      <c r="F9" s="14">
        <f t="shared" si="0"/>
        <v>0</v>
      </c>
    </row>
    <row r="10" spans="1:6" ht="20.100000000000001" customHeight="1">
      <c r="A10" s="29"/>
      <c r="B10" s="29"/>
      <c r="C10" s="16"/>
      <c r="D10" s="4"/>
      <c r="E10" s="4"/>
      <c r="F10" s="14">
        <f t="shared" si="0"/>
        <v>0</v>
      </c>
    </row>
    <row r="11" spans="1:6" ht="20.100000000000001" customHeight="1">
      <c r="A11" s="30"/>
      <c r="B11" s="30"/>
      <c r="C11" s="32" t="s">
        <v>19</v>
      </c>
      <c r="D11" s="33"/>
      <c r="E11" s="34"/>
      <c r="F11" s="27">
        <f>SUM(F4:F10)</f>
        <v>52000</v>
      </c>
    </row>
    <row r="12" spans="1:6" ht="20.100000000000001" customHeight="1">
      <c r="A12" s="28">
        <v>3</v>
      </c>
      <c r="B12" s="35" t="s">
        <v>20</v>
      </c>
      <c r="C12" s="19"/>
      <c r="D12" s="19"/>
      <c r="E12" s="19"/>
      <c r="F12" s="14"/>
    </row>
    <row r="13" spans="1:6" ht="20.100000000000001" customHeight="1">
      <c r="A13" s="29"/>
      <c r="B13" s="36"/>
      <c r="C13" s="19"/>
      <c r="D13" s="19"/>
      <c r="E13" s="19"/>
      <c r="F13" s="14"/>
    </row>
    <row r="14" spans="1:6" ht="20.100000000000001" customHeight="1">
      <c r="A14" s="29"/>
      <c r="B14" s="36"/>
      <c r="C14" s="19"/>
      <c r="D14" s="19"/>
      <c r="E14" s="19"/>
      <c r="F14" s="14"/>
    </row>
    <row r="15" spans="1:6" ht="20.100000000000001" customHeight="1">
      <c r="A15" s="29"/>
      <c r="B15" s="36"/>
      <c r="C15" s="19"/>
      <c r="D15" s="19"/>
      <c r="E15" s="19"/>
      <c r="F15" s="14"/>
    </row>
    <row r="16" spans="1:6" ht="20.100000000000001" customHeight="1">
      <c r="A16" s="29"/>
      <c r="B16" s="36"/>
      <c r="C16" s="19"/>
      <c r="D16" s="19"/>
      <c r="E16" s="19"/>
      <c r="F16" s="14"/>
    </row>
    <row r="17" spans="1:6" ht="20.100000000000001" customHeight="1">
      <c r="A17" s="29"/>
      <c r="B17" s="36"/>
      <c r="C17" s="19"/>
      <c r="D17" s="19"/>
      <c r="E17" s="19"/>
      <c r="F17" s="14"/>
    </row>
    <row r="18" spans="1:6" ht="20.100000000000001" customHeight="1">
      <c r="A18" s="29"/>
      <c r="B18" s="36"/>
      <c r="C18" s="16"/>
      <c r="D18" s="4"/>
      <c r="E18" s="4"/>
      <c r="F18" s="14">
        <f t="shared" si="0"/>
        <v>0</v>
      </c>
    </row>
    <row r="19" spans="1:6" ht="20.100000000000001" customHeight="1">
      <c r="A19" s="30"/>
      <c r="B19" s="37"/>
      <c r="C19" s="38" t="s">
        <v>21</v>
      </c>
      <c r="D19" s="39"/>
      <c r="E19" s="39"/>
      <c r="F19" s="27">
        <f>SUM(F12:F18)</f>
        <v>0</v>
      </c>
    </row>
    <row r="20" spans="1:6" ht="20.100000000000001" customHeight="1">
      <c r="A20" s="25" t="s">
        <v>17</v>
      </c>
      <c r="B20" s="26"/>
      <c r="C20" s="26"/>
      <c r="D20" s="26"/>
      <c r="E20" s="26"/>
      <c r="F20" s="27">
        <f>F3+F11+F19</f>
        <v>102000</v>
      </c>
    </row>
    <row r="21" spans="1:6" ht="20.100000000000001" customHeight="1">
      <c r="A21" s="20" t="s">
        <v>18</v>
      </c>
      <c r="B21" s="21"/>
      <c r="C21" s="21"/>
      <c r="D21" s="21"/>
      <c r="E21" s="22"/>
      <c r="F21" s="14">
        <v>25</v>
      </c>
    </row>
    <row r="22" spans="1:6" ht="20.100000000000001" customHeight="1">
      <c r="A22" s="23" t="s">
        <v>35</v>
      </c>
      <c r="B22" s="24"/>
      <c r="C22" s="24"/>
      <c r="D22" s="24"/>
      <c r="E22" s="24"/>
      <c r="F22" s="45">
        <f>F20*F21</f>
        <v>2550000</v>
      </c>
    </row>
    <row r="23" spans="1:6" ht="20.100000000000001" customHeight="1"/>
    <row r="24" spans="1:6" ht="20.100000000000001" customHeight="1">
      <c r="A24" s="12" t="s">
        <v>26</v>
      </c>
    </row>
    <row r="25" spans="1:6" ht="20.100000000000001" customHeight="1">
      <c r="A25" s="6" t="s">
        <v>6</v>
      </c>
      <c r="B25" s="1" t="s">
        <v>4</v>
      </c>
      <c r="C25" s="1" t="s">
        <v>5</v>
      </c>
      <c r="D25" s="3" t="s">
        <v>0</v>
      </c>
      <c r="E25" s="3" t="s">
        <v>1</v>
      </c>
      <c r="F25" s="15" t="s">
        <v>2</v>
      </c>
    </row>
    <row r="26" spans="1:6" ht="20.100000000000001" customHeight="1">
      <c r="A26" s="28">
        <v>1</v>
      </c>
      <c r="B26" s="9" t="s">
        <v>8</v>
      </c>
      <c r="C26" s="2" t="s">
        <v>9</v>
      </c>
      <c r="D26" s="4">
        <v>1</v>
      </c>
      <c r="E26" s="4">
        <v>400000</v>
      </c>
      <c r="F26" s="14">
        <f>D26*E26</f>
        <v>400000</v>
      </c>
    </row>
    <row r="27" spans="1:6" ht="20.100000000000001" customHeight="1">
      <c r="A27" s="29"/>
      <c r="B27" s="10"/>
      <c r="C27" s="2" t="s">
        <v>10</v>
      </c>
      <c r="D27" s="4">
        <v>2</v>
      </c>
      <c r="E27" s="4">
        <v>250000</v>
      </c>
      <c r="F27" s="14">
        <f t="shared" ref="F27:F31" si="1">D27*E27</f>
        <v>500000</v>
      </c>
    </row>
    <row r="28" spans="1:6" ht="20.100000000000001" customHeight="1">
      <c r="A28" s="29"/>
      <c r="B28" s="10"/>
      <c r="C28" s="2"/>
      <c r="D28" s="4"/>
      <c r="E28" s="4"/>
      <c r="F28" s="14">
        <f t="shared" si="1"/>
        <v>0</v>
      </c>
    </row>
    <row r="29" spans="1:6" ht="20.100000000000001" customHeight="1">
      <c r="A29" s="29"/>
      <c r="B29" s="10"/>
      <c r="C29" s="2"/>
      <c r="D29" s="4"/>
      <c r="E29" s="4"/>
      <c r="F29" s="14">
        <f t="shared" si="1"/>
        <v>0</v>
      </c>
    </row>
    <row r="30" spans="1:6" ht="20.100000000000001" customHeight="1">
      <c r="A30" s="29"/>
      <c r="B30" s="10"/>
      <c r="C30" s="2"/>
      <c r="D30" s="4"/>
      <c r="E30" s="4"/>
      <c r="F30" s="14">
        <f t="shared" si="1"/>
        <v>0</v>
      </c>
    </row>
    <row r="31" spans="1:6" ht="20.100000000000001" customHeight="1">
      <c r="A31" s="29"/>
      <c r="B31" s="10"/>
      <c r="C31" s="2"/>
      <c r="D31" s="4"/>
      <c r="E31" s="4"/>
      <c r="F31" s="14">
        <f t="shared" si="1"/>
        <v>0</v>
      </c>
    </row>
    <row r="32" spans="1:6" ht="20.100000000000001" customHeight="1">
      <c r="A32" s="30"/>
      <c r="B32" s="11"/>
      <c r="C32" s="40" t="s">
        <v>22</v>
      </c>
      <c r="D32" s="33"/>
      <c r="E32" s="34"/>
      <c r="F32" s="27">
        <f>SUM(F26:F31)</f>
        <v>900000</v>
      </c>
    </row>
    <row r="33" spans="1:6" ht="20.100000000000001" customHeight="1">
      <c r="A33" s="17">
        <v>2</v>
      </c>
      <c r="B33" s="41" t="s">
        <v>23</v>
      </c>
      <c r="C33" s="2" t="s">
        <v>24</v>
      </c>
      <c r="D33" s="4"/>
      <c r="E33" s="4"/>
      <c r="F33" s="43">
        <f>F22*0.3</f>
        <v>765000</v>
      </c>
    </row>
    <row r="34" spans="1:6" ht="20.100000000000001" customHeight="1">
      <c r="A34" s="18"/>
      <c r="B34" s="42"/>
      <c r="C34" s="2" t="s">
        <v>71</v>
      </c>
      <c r="D34" s="4">
        <v>1</v>
      </c>
      <c r="E34" s="4">
        <v>10000</v>
      </c>
      <c r="F34" s="14">
        <f t="shared" ref="F34" si="2">D34*E34</f>
        <v>10000</v>
      </c>
    </row>
    <row r="35" spans="1:6" ht="20.100000000000001" customHeight="1">
      <c r="A35" s="18"/>
      <c r="B35" s="42"/>
      <c r="C35" s="2"/>
      <c r="D35" s="4"/>
      <c r="E35" s="4"/>
      <c r="F35" s="14">
        <f t="shared" ref="F35:F36" si="3">D35*E35</f>
        <v>0</v>
      </c>
    </row>
    <row r="36" spans="1:6" ht="20.100000000000001" customHeight="1">
      <c r="A36" s="18"/>
      <c r="B36" s="42"/>
      <c r="C36" s="2"/>
      <c r="D36" s="4"/>
      <c r="E36" s="4"/>
      <c r="F36" s="14">
        <f t="shared" si="3"/>
        <v>0</v>
      </c>
    </row>
    <row r="37" spans="1:6" ht="20.100000000000001" customHeight="1">
      <c r="A37" s="18"/>
      <c r="B37" s="42"/>
      <c r="C37" s="40" t="s">
        <v>25</v>
      </c>
      <c r="D37" s="21"/>
      <c r="E37" s="22"/>
      <c r="F37" s="27">
        <f>SUM(F33:F36)</f>
        <v>775000</v>
      </c>
    </row>
    <row r="38" spans="1:6" ht="20.100000000000001" customHeight="1">
      <c r="A38" s="17">
        <v>3</v>
      </c>
      <c r="B38" s="41" t="s">
        <v>27</v>
      </c>
      <c r="C38" s="2" t="s">
        <v>3</v>
      </c>
      <c r="D38" s="4">
        <v>10</v>
      </c>
      <c r="E38" s="4">
        <v>200</v>
      </c>
      <c r="F38" s="14">
        <f>D38*E38</f>
        <v>2000</v>
      </c>
    </row>
    <row r="39" spans="1:6" ht="20.100000000000001" customHeight="1">
      <c r="A39" s="18"/>
      <c r="B39" s="41"/>
      <c r="C39" s="2" t="s">
        <v>36</v>
      </c>
      <c r="D39" s="4"/>
      <c r="E39" s="4"/>
      <c r="F39" s="43">
        <f>F22*0.5*0.08</f>
        <v>102000</v>
      </c>
    </row>
    <row r="40" spans="1:6" ht="20.100000000000001" customHeight="1">
      <c r="A40" s="18"/>
      <c r="B40" s="41"/>
      <c r="C40" s="2"/>
      <c r="D40" s="4"/>
      <c r="E40" s="4"/>
      <c r="F40" s="14">
        <f t="shared" ref="F40:F41" si="4">D40*E40</f>
        <v>0</v>
      </c>
    </row>
    <row r="41" spans="1:6" ht="20.100000000000001" customHeight="1">
      <c r="A41" s="18"/>
      <c r="B41" s="41"/>
      <c r="C41" s="2"/>
      <c r="D41" s="4"/>
      <c r="E41" s="4"/>
      <c r="F41" s="14">
        <f t="shared" si="4"/>
        <v>0</v>
      </c>
    </row>
    <row r="42" spans="1:6" ht="20.100000000000001" customHeight="1">
      <c r="A42" s="18"/>
      <c r="B42" s="41"/>
      <c r="C42" s="44" t="s">
        <v>28</v>
      </c>
      <c r="D42" s="26"/>
      <c r="E42" s="26"/>
      <c r="F42" s="27">
        <f>SUM(F38:F41)</f>
        <v>104000</v>
      </c>
    </row>
    <row r="43" spans="1:6" ht="20.100000000000001" customHeight="1">
      <c r="A43" s="17">
        <v>4</v>
      </c>
      <c r="B43" s="41" t="s">
        <v>29</v>
      </c>
      <c r="C43" s="2" t="s">
        <v>30</v>
      </c>
      <c r="D43" s="4">
        <v>1</v>
      </c>
      <c r="E43" s="4">
        <v>10000</v>
      </c>
      <c r="F43" s="14">
        <f t="shared" ref="F43" si="5">D43*E43</f>
        <v>10000</v>
      </c>
    </row>
    <row r="44" spans="1:6" ht="20.100000000000001" customHeight="1">
      <c r="A44" s="18"/>
      <c r="B44" s="41"/>
      <c r="C44" s="2" t="s">
        <v>31</v>
      </c>
      <c r="D44" s="4">
        <v>1</v>
      </c>
      <c r="E44" s="4">
        <v>10000</v>
      </c>
      <c r="F44" s="14">
        <f t="shared" ref="F44:F46" si="6">D44*E44</f>
        <v>10000</v>
      </c>
    </row>
    <row r="45" spans="1:6" ht="20.100000000000001" customHeight="1">
      <c r="A45" s="18"/>
      <c r="B45" s="41"/>
      <c r="C45" s="2" t="s">
        <v>32</v>
      </c>
      <c r="D45" s="4">
        <v>1</v>
      </c>
      <c r="E45" s="4">
        <v>20000</v>
      </c>
      <c r="F45" s="14">
        <f t="shared" si="6"/>
        <v>20000</v>
      </c>
    </row>
    <row r="46" spans="1:6" ht="20.100000000000001" customHeight="1">
      <c r="A46" s="18"/>
      <c r="B46" s="41"/>
      <c r="C46" s="2"/>
      <c r="D46" s="4"/>
      <c r="E46" s="4"/>
      <c r="F46" s="14">
        <f t="shared" si="6"/>
        <v>0</v>
      </c>
    </row>
    <row r="47" spans="1:6" ht="20.100000000000001" customHeight="1">
      <c r="A47" s="18"/>
      <c r="B47" s="41"/>
      <c r="C47" s="44" t="s">
        <v>28</v>
      </c>
      <c r="D47" s="26"/>
      <c r="E47" s="26"/>
      <c r="F47" s="27">
        <f t="shared" ref="F47" si="7">SUM(F43:F46)</f>
        <v>40000</v>
      </c>
    </row>
    <row r="48" spans="1:6" ht="20.100000000000001" customHeight="1">
      <c r="A48" s="17">
        <v>5</v>
      </c>
      <c r="B48" s="41" t="s">
        <v>33</v>
      </c>
      <c r="C48" s="2" t="s">
        <v>37</v>
      </c>
      <c r="D48" s="4">
        <v>50</v>
      </c>
      <c r="E48" s="4">
        <v>1000</v>
      </c>
      <c r="F48" s="14">
        <f t="shared" ref="F48:F51" si="8">D48*E48</f>
        <v>50000</v>
      </c>
    </row>
    <row r="49" spans="1:6" ht="20.100000000000001" customHeight="1">
      <c r="A49" s="18"/>
      <c r="B49" s="41"/>
      <c r="C49" s="2" t="s">
        <v>34</v>
      </c>
      <c r="D49" s="4">
        <v>2</v>
      </c>
      <c r="E49" s="4">
        <v>10000</v>
      </c>
      <c r="F49" s="14">
        <f t="shared" si="8"/>
        <v>20000</v>
      </c>
    </row>
    <row r="50" spans="1:6" ht="20.100000000000001" customHeight="1">
      <c r="A50" s="18"/>
      <c r="B50" s="41"/>
      <c r="C50" s="2"/>
      <c r="D50" s="4"/>
      <c r="E50" s="4"/>
      <c r="F50" s="14">
        <f t="shared" si="8"/>
        <v>0</v>
      </c>
    </row>
    <row r="51" spans="1:6" ht="20.100000000000001" customHeight="1">
      <c r="A51" s="18"/>
      <c r="B51" s="41"/>
      <c r="C51" s="2"/>
      <c r="D51" s="4"/>
      <c r="E51" s="4"/>
      <c r="F51" s="14">
        <f t="shared" si="8"/>
        <v>0</v>
      </c>
    </row>
    <row r="52" spans="1:6" ht="20.100000000000001" customHeight="1">
      <c r="A52" s="18"/>
      <c r="B52" s="41"/>
      <c r="C52" s="44" t="s">
        <v>28</v>
      </c>
      <c r="D52" s="26"/>
      <c r="E52" s="26"/>
      <c r="F52" s="27">
        <f t="shared" ref="F52" si="9">SUM(F48:F51)</f>
        <v>70000</v>
      </c>
    </row>
    <row r="53" spans="1:6" ht="20.100000000000001" customHeight="1">
      <c r="A53" s="17">
        <v>6</v>
      </c>
      <c r="B53" s="41" t="s">
        <v>38</v>
      </c>
      <c r="C53" s="2" t="s">
        <v>39</v>
      </c>
      <c r="D53" s="4">
        <v>1</v>
      </c>
      <c r="E53" s="4">
        <v>6000</v>
      </c>
      <c r="F53" s="14">
        <f t="shared" ref="F53:F56" si="10">D53*E53</f>
        <v>6000</v>
      </c>
    </row>
    <row r="54" spans="1:6" ht="20.100000000000001" customHeight="1">
      <c r="A54" s="18"/>
      <c r="B54" s="41"/>
      <c r="C54" s="2" t="s">
        <v>40</v>
      </c>
      <c r="D54" s="4">
        <v>50</v>
      </c>
      <c r="E54" s="4">
        <v>82</v>
      </c>
      <c r="F54" s="14">
        <f t="shared" si="10"/>
        <v>4100</v>
      </c>
    </row>
    <row r="55" spans="1:6" ht="20.100000000000001" customHeight="1">
      <c r="A55" s="18"/>
      <c r="B55" s="41"/>
      <c r="C55" s="2"/>
      <c r="D55" s="4"/>
      <c r="E55" s="4"/>
      <c r="F55" s="14">
        <f t="shared" si="10"/>
        <v>0</v>
      </c>
    </row>
    <row r="56" spans="1:6" ht="20.100000000000001" customHeight="1">
      <c r="A56" s="18"/>
      <c r="B56" s="41"/>
      <c r="C56" s="2"/>
      <c r="D56" s="4"/>
      <c r="E56" s="4"/>
      <c r="F56" s="14">
        <f t="shared" si="10"/>
        <v>0</v>
      </c>
    </row>
    <row r="57" spans="1:6" ht="20.100000000000001" customHeight="1">
      <c r="A57" s="18"/>
      <c r="B57" s="41"/>
      <c r="C57" s="44" t="s">
        <v>28</v>
      </c>
      <c r="D57" s="26"/>
      <c r="E57" s="26"/>
      <c r="F57" s="27">
        <f t="shared" ref="F57" si="11">SUM(F53:F56)</f>
        <v>10100</v>
      </c>
    </row>
    <row r="58" spans="1:6" ht="20.100000000000001" customHeight="1">
      <c r="A58" s="17">
        <v>7</v>
      </c>
      <c r="B58" s="41" t="s">
        <v>41</v>
      </c>
      <c r="C58" s="2" t="s">
        <v>42</v>
      </c>
      <c r="D58" s="4">
        <v>1</v>
      </c>
      <c r="E58" s="4">
        <v>3000</v>
      </c>
      <c r="F58" s="14">
        <f t="shared" ref="F58:F61" si="12">D58*E58</f>
        <v>3000</v>
      </c>
    </row>
    <row r="59" spans="1:6" ht="20.100000000000001" customHeight="1">
      <c r="A59" s="18"/>
      <c r="B59" s="41"/>
      <c r="C59" s="2" t="s">
        <v>43</v>
      </c>
      <c r="D59" s="4">
        <v>1</v>
      </c>
      <c r="E59" s="4">
        <v>40000</v>
      </c>
      <c r="F59" s="14">
        <f t="shared" si="12"/>
        <v>40000</v>
      </c>
    </row>
    <row r="60" spans="1:6" ht="20.100000000000001" customHeight="1">
      <c r="A60" s="18"/>
      <c r="B60" s="41"/>
      <c r="C60" s="2"/>
      <c r="D60" s="4"/>
      <c r="E60" s="4"/>
      <c r="F60" s="14">
        <f t="shared" si="12"/>
        <v>0</v>
      </c>
    </row>
    <row r="61" spans="1:6" ht="20.100000000000001" customHeight="1">
      <c r="A61" s="18"/>
      <c r="B61" s="41"/>
      <c r="C61" s="2"/>
      <c r="D61" s="4"/>
      <c r="E61" s="4"/>
      <c r="F61" s="14">
        <f t="shared" si="12"/>
        <v>0</v>
      </c>
    </row>
    <row r="62" spans="1:6" ht="20.100000000000001" customHeight="1">
      <c r="A62" s="18"/>
      <c r="B62" s="41"/>
      <c r="C62" s="44" t="s">
        <v>28</v>
      </c>
      <c r="D62" s="26"/>
      <c r="E62" s="26"/>
      <c r="F62" s="27">
        <f t="shared" ref="F62" si="13">SUM(F58:F61)</f>
        <v>43000</v>
      </c>
    </row>
    <row r="63" spans="1:6" ht="20.100000000000001" customHeight="1">
      <c r="A63" s="17">
        <v>8</v>
      </c>
      <c r="B63" s="41" t="s">
        <v>44</v>
      </c>
      <c r="C63" s="2" t="s">
        <v>45</v>
      </c>
      <c r="D63" s="4">
        <v>5</v>
      </c>
      <c r="E63" s="4">
        <v>20000</v>
      </c>
      <c r="F63" s="14">
        <f t="shared" ref="F63:F66" si="14">D63*E63</f>
        <v>100000</v>
      </c>
    </row>
    <row r="64" spans="1:6" ht="20.100000000000001" customHeight="1">
      <c r="A64" s="18"/>
      <c r="B64" s="41"/>
      <c r="C64" s="2"/>
      <c r="D64" s="4"/>
      <c r="E64" s="4"/>
      <c r="F64" s="14">
        <f t="shared" si="14"/>
        <v>0</v>
      </c>
    </row>
    <row r="65" spans="1:6" ht="20.100000000000001" customHeight="1">
      <c r="A65" s="18"/>
      <c r="B65" s="41"/>
      <c r="C65" s="2"/>
      <c r="D65" s="4"/>
      <c r="E65" s="4"/>
      <c r="F65" s="14">
        <f t="shared" si="14"/>
        <v>0</v>
      </c>
    </row>
    <row r="66" spans="1:6" ht="20.100000000000001" customHeight="1">
      <c r="A66" s="18"/>
      <c r="B66" s="41"/>
      <c r="C66" s="2"/>
      <c r="D66" s="4"/>
      <c r="E66" s="4"/>
      <c r="F66" s="14">
        <f t="shared" si="14"/>
        <v>0</v>
      </c>
    </row>
    <row r="67" spans="1:6" ht="20.100000000000001" customHeight="1">
      <c r="A67" s="18"/>
      <c r="B67" s="41"/>
      <c r="C67" s="44" t="s">
        <v>28</v>
      </c>
      <c r="D67" s="26"/>
      <c r="E67" s="26"/>
      <c r="F67" s="27">
        <f t="shared" ref="F67" si="15">SUM(F63:F66)</f>
        <v>100000</v>
      </c>
    </row>
    <row r="68" spans="1:6" ht="20.100000000000001" customHeight="1">
      <c r="A68" s="17">
        <v>9</v>
      </c>
      <c r="B68" s="41" t="s">
        <v>47</v>
      </c>
      <c r="C68" s="2" t="s">
        <v>46</v>
      </c>
      <c r="D68" s="4">
        <v>1</v>
      </c>
      <c r="E68" s="4">
        <v>3000</v>
      </c>
      <c r="F68" s="14">
        <f t="shared" ref="F68:F71" si="16">D68*E68</f>
        <v>3000</v>
      </c>
    </row>
    <row r="69" spans="1:6" ht="20.100000000000001" customHeight="1">
      <c r="A69" s="18"/>
      <c r="B69" s="41"/>
      <c r="C69" s="2"/>
      <c r="D69" s="4"/>
      <c r="E69" s="4"/>
      <c r="F69" s="14">
        <f t="shared" si="16"/>
        <v>0</v>
      </c>
    </row>
    <row r="70" spans="1:6" ht="20.100000000000001" customHeight="1">
      <c r="A70" s="18"/>
      <c r="B70" s="41"/>
      <c r="C70" s="2"/>
      <c r="D70" s="4"/>
      <c r="E70" s="4"/>
      <c r="F70" s="14">
        <f t="shared" si="16"/>
        <v>0</v>
      </c>
    </row>
    <row r="71" spans="1:6" ht="20.100000000000001" customHeight="1">
      <c r="A71" s="18"/>
      <c r="B71" s="41"/>
      <c r="C71" s="2"/>
      <c r="D71" s="4"/>
      <c r="E71" s="4"/>
      <c r="F71" s="14">
        <f t="shared" si="16"/>
        <v>0</v>
      </c>
    </row>
    <row r="72" spans="1:6" ht="20.100000000000001" customHeight="1">
      <c r="A72" s="18"/>
      <c r="B72" s="41"/>
      <c r="C72" s="44" t="s">
        <v>28</v>
      </c>
      <c r="D72" s="26"/>
      <c r="E72" s="26"/>
      <c r="F72" s="27">
        <f t="shared" ref="F72" si="17">SUM(F68:F71)</f>
        <v>3000</v>
      </c>
    </row>
    <row r="73" spans="1:6" ht="20.100000000000001" customHeight="1">
      <c r="A73" s="17">
        <v>10</v>
      </c>
      <c r="B73" s="41" t="s">
        <v>48</v>
      </c>
      <c r="C73" s="2" t="s">
        <v>49</v>
      </c>
      <c r="D73" s="4">
        <v>1</v>
      </c>
      <c r="E73" s="4">
        <v>5000</v>
      </c>
      <c r="F73" s="14">
        <f t="shared" ref="F73:F76" si="18">D73*E73</f>
        <v>5000</v>
      </c>
    </row>
    <row r="74" spans="1:6" ht="20.100000000000001" customHeight="1">
      <c r="A74" s="18"/>
      <c r="B74" s="41"/>
      <c r="C74" s="2"/>
      <c r="D74" s="4"/>
      <c r="E74" s="4"/>
      <c r="F74" s="14">
        <f t="shared" si="18"/>
        <v>0</v>
      </c>
    </row>
    <row r="75" spans="1:6" ht="20.100000000000001" customHeight="1">
      <c r="A75" s="18"/>
      <c r="B75" s="41"/>
      <c r="C75" s="2"/>
      <c r="D75" s="4"/>
      <c r="E75" s="4"/>
      <c r="F75" s="14">
        <f t="shared" si="18"/>
        <v>0</v>
      </c>
    </row>
    <row r="76" spans="1:6" ht="20.100000000000001" customHeight="1">
      <c r="A76" s="18"/>
      <c r="B76" s="41"/>
      <c r="C76" s="2"/>
      <c r="D76" s="4"/>
      <c r="E76" s="4"/>
      <c r="F76" s="14">
        <f t="shared" si="18"/>
        <v>0</v>
      </c>
    </row>
    <row r="77" spans="1:6" ht="20.100000000000001" customHeight="1">
      <c r="A77" s="18"/>
      <c r="B77" s="41"/>
      <c r="C77" s="44" t="s">
        <v>28</v>
      </c>
      <c r="D77" s="26"/>
      <c r="E77" s="26"/>
      <c r="F77" s="27">
        <f t="shared" ref="F77" si="19">SUM(F73:F76)</f>
        <v>5000</v>
      </c>
    </row>
    <row r="78" spans="1:6" ht="20.100000000000001" customHeight="1">
      <c r="A78" s="17">
        <v>11</v>
      </c>
      <c r="B78" s="41" t="s">
        <v>50</v>
      </c>
      <c r="C78" s="2" t="s">
        <v>51</v>
      </c>
      <c r="D78" s="4">
        <v>1</v>
      </c>
      <c r="E78" s="4">
        <v>1000</v>
      </c>
      <c r="F78" s="14">
        <f t="shared" ref="F78:F81" si="20">D78*E78</f>
        <v>1000</v>
      </c>
    </row>
    <row r="79" spans="1:6" ht="20.100000000000001" customHeight="1">
      <c r="A79" s="18"/>
      <c r="B79" s="41"/>
      <c r="C79" s="2" t="s">
        <v>52</v>
      </c>
      <c r="D79" s="4">
        <v>1</v>
      </c>
      <c r="E79" s="4">
        <v>3000</v>
      </c>
      <c r="F79" s="14">
        <f t="shared" si="20"/>
        <v>3000</v>
      </c>
    </row>
    <row r="80" spans="1:6" ht="20.100000000000001" customHeight="1">
      <c r="A80" s="18"/>
      <c r="B80" s="41"/>
      <c r="C80" s="2" t="s">
        <v>53</v>
      </c>
      <c r="D80" s="4">
        <v>1</v>
      </c>
      <c r="E80" s="4">
        <v>10000</v>
      </c>
      <c r="F80" s="14">
        <f t="shared" si="20"/>
        <v>10000</v>
      </c>
    </row>
    <row r="81" spans="1:6" ht="20.100000000000001" customHeight="1">
      <c r="A81" s="18"/>
      <c r="B81" s="41"/>
      <c r="C81" s="2"/>
      <c r="D81" s="4"/>
      <c r="E81" s="4"/>
      <c r="F81" s="14">
        <f t="shared" si="20"/>
        <v>0</v>
      </c>
    </row>
    <row r="82" spans="1:6" ht="20.100000000000001" customHeight="1">
      <c r="A82" s="18"/>
      <c r="B82" s="41"/>
      <c r="C82" s="44" t="s">
        <v>28</v>
      </c>
      <c r="D82" s="26"/>
      <c r="E82" s="26"/>
      <c r="F82" s="27">
        <f t="shared" ref="F82" si="21">SUM(F78:F81)</f>
        <v>14000</v>
      </c>
    </row>
    <row r="83" spans="1:6" ht="20.100000000000001" customHeight="1">
      <c r="A83" s="17">
        <v>12</v>
      </c>
      <c r="B83" s="41" t="s">
        <v>64</v>
      </c>
      <c r="C83" s="2" t="s">
        <v>65</v>
      </c>
      <c r="D83" s="4">
        <v>1</v>
      </c>
      <c r="E83" s="4">
        <v>3000</v>
      </c>
      <c r="F83" s="14">
        <f t="shared" ref="F83:F86" si="22">D83*E83</f>
        <v>3000</v>
      </c>
    </row>
    <row r="84" spans="1:6" ht="20.100000000000001" customHeight="1">
      <c r="A84" s="18"/>
      <c r="B84" s="41"/>
      <c r="C84" s="2"/>
      <c r="D84" s="4"/>
      <c r="E84" s="4"/>
      <c r="F84" s="14">
        <f t="shared" si="22"/>
        <v>0</v>
      </c>
    </row>
    <row r="85" spans="1:6" ht="20.100000000000001" customHeight="1">
      <c r="A85" s="18"/>
      <c r="B85" s="41"/>
      <c r="C85" s="2"/>
      <c r="D85" s="4"/>
      <c r="E85" s="4"/>
      <c r="F85" s="14">
        <f t="shared" si="22"/>
        <v>0</v>
      </c>
    </row>
    <row r="86" spans="1:6" ht="20.100000000000001" customHeight="1">
      <c r="A86" s="18"/>
      <c r="B86" s="41"/>
      <c r="C86" s="2"/>
      <c r="D86" s="4"/>
      <c r="E86" s="4"/>
      <c r="F86" s="14">
        <f t="shared" si="22"/>
        <v>0</v>
      </c>
    </row>
    <row r="87" spans="1:6" ht="20.100000000000001" customHeight="1">
      <c r="A87" s="18"/>
      <c r="B87" s="41"/>
      <c r="C87" s="44" t="s">
        <v>28</v>
      </c>
      <c r="D87" s="26"/>
      <c r="E87" s="26"/>
      <c r="F87" s="27">
        <f t="shared" ref="F87" si="23">SUM(F83:F86)</f>
        <v>3000</v>
      </c>
    </row>
    <row r="88" spans="1:6" ht="20.100000000000001" customHeight="1">
      <c r="A88" s="17">
        <v>13</v>
      </c>
      <c r="B88" s="41" t="s">
        <v>54</v>
      </c>
      <c r="C88" s="2" t="s">
        <v>55</v>
      </c>
      <c r="D88" s="4">
        <v>1</v>
      </c>
      <c r="E88" s="4">
        <v>300000</v>
      </c>
      <c r="F88" s="14">
        <f t="shared" ref="F88:F91" si="24">D88*E88</f>
        <v>300000</v>
      </c>
    </row>
    <row r="89" spans="1:6" ht="20.100000000000001" customHeight="1">
      <c r="A89" s="18"/>
      <c r="B89" s="41"/>
      <c r="C89" s="2" t="s">
        <v>56</v>
      </c>
      <c r="D89" s="4">
        <v>1</v>
      </c>
      <c r="E89" s="4">
        <v>40000</v>
      </c>
      <c r="F89" s="14">
        <f t="shared" si="24"/>
        <v>40000</v>
      </c>
    </row>
    <row r="90" spans="1:6" ht="20.100000000000001" customHeight="1">
      <c r="A90" s="18"/>
      <c r="B90" s="41"/>
      <c r="C90" s="2"/>
      <c r="D90" s="4"/>
      <c r="E90" s="4"/>
      <c r="F90" s="14">
        <f t="shared" si="24"/>
        <v>0</v>
      </c>
    </row>
    <row r="91" spans="1:6" ht="20.100000000000001" customHeight="1">
      <c r="A91" s="18"/>
      <c r="B91" s="41"/>
      <c r="C91" s="2"/>
      <c r="D91" s="4"/>
      <c r="E91" s="4"/>
      <c r="F91" s="14">
        <f t="shared" si="24"/>
        <v>0</v>
      </c>
    </row>
    <row r="92" spans="1:6" ht="20.100000000000001" customHeight="1">
      <c r="A92" s="18"/>
      <c r="B92" s="41"/>
      <c r="C92" s="44" t="s">
        <v>28</v>
      </c>
      <c r="D92" s="26"/>
      <c r="E92" s="26"/>
      <c r="F92" s="27">
        <f t="shared" ref="F92" si="25">SUM(F88:F91)</f>
        <v>340000</v>
      </c>
    </row>
    <row r="93" spans="1:6" ht="20.100000000000001" customHeight="1">
      <c r="A93" s="17">
        <v>14</v>
      </c>
      <c r="B93" s="41" t="s">
        <v>57</v>
      </c>
      <c r="C93" s="2" t="s">
        <v>58</v>
      </c>
      <c r="D93" s="4">
        <v>1</v>
      </c>
      <c r="E93" s="4">
        <v>25000</v>
      </c>
      <c r="F93" s="14">
        <f t="shared" ref="F93:F96" si="26">D93*E93</f>
        <v>25000</v>
      </c>
    </row>
    <row r="94" spans="1:6" ht="20.100000000000001" customHeight="1">
      <c r="A94" s="18"/>
      <c r="B94" s="41"/>
      <c r="C94" s="2" t="s">
        <v>59</v>
      </c>
      <c r="D94" s="4">
        <v>1</v>
      </c>
      <c r="E94" s="4">
        <v>1000</v>
      </c>
      <c r="F94" s="14">
        <f t="shared" si="26"/>
        <v>1000</v>
      </c>
    </row>
    <row r="95" spans="1:6" ht="20.100000000000001" customHeight="1">
      <c r="A95" s="18"/>
      <c r="B95" s="41"/>
      <c r="C95" s="2"/>
      <c r="D95" s="4"/>
      <c r="E95" s="4"/>
      <c r="F95" s="14">
        <f t="shared" si="26"/>
        <v>0</v>
      </c>
    </row>
    <row r="96" spans="1:6" ht="20.100000000000001" customHeight="1">
      <c r="A96" s="18"/>
      <c r="B96" s="41"/>
      <c r="C96" s="2"/>
      <c r="D96" s="4"/>
      <c r="E96" s="4"/>
      <c r="F96" s="14">
        <f t="shared" si="26"/>
        <v>0</v>
      </c>
    </row>
    <row r="97" spans="1:6" ht="20.100000000000001" customHeight="1">
      <c r="A97" s="18"/>
      <c r="B97" s="41"/>
      <c r="C97" s="44" t="s">
        <v>28</v>
      </c>
      <c r="D97" s="26"/>
      <c r="E97" s="26"/>
      <c r="F97" s="27">
        <f t="shared" ref="F97" si="27">SUM(F93:F96)</f>
        <v>26000</v>
      </c>
    </row>
    <row r="98" spans="1:6" ht="20.100000000000001" customHeight="1">
      <c r="A98" s="17">
        <v>15</v>
      </c>
      <c r="B98" s="41" t="s">
        <v>60</v>
      </c>
      <c r="C98" s="2" t="s">
        <v>70</v>
      </c>
      <c r="D98" s="4">
        <v>2</v>
      </c>
      <c r="E98" s="4">
        <v>10000</v>
      </c>
      <c r="F98" s="14">
        <f t="shared" ref="F98:F101" si="28">D98*E98</f>
        <v>20000</v>
      </c>
    </row>
    <row r="99" spans="1:6" ht="20.100000000000001" customHeight="1">
      <c r="A99" s="18"/>
      <c r="B99" s="41"/>
      <c r="C99" s="2"/>
      <c r="D99" s="4"/>
      <c r="E99" s="4"/>
      <c r="F99" s="14">
        <f t="shared" si="28"/>
        <v>0</v>
      </c>
    </row>
    <row r="100" spans="1:6" ht="20.100000000000001" customHeight="1">
      <c r="A100" s="18"/>
      <c r="B100" s="41"/>
      <c r="C100" s="2"/>
      <c r="D100" s="4"/>
      <c r="E100" s="4"/>
      <c r="F100" s="14">
        <f t="shared" si="28"/>
        <v>0</v>
      </c>
    </row>
    <row r="101" spans="1:6" ht="20.100000000000001" customHeight="1">
      <c r="A101" s="18"/>
      <c r="B101" s="41"/>
      <c r="C101" s="2"/>
      <c r="D101" s="4"/>
      <c r="E101" s="4"/>
      <c r="F101" s="14">
        <f t="shared" si="28"/>
        <v>0</v>
      </c>
    </row>
    <row r="102" spans="1:6" ht="20.100000000000001" customHeight="1">
      <c r="A102" s="18"/>
      <c r="B102" s="41"/>
      <c r="C102" s="44" t="s">
        <v>28</v>
      </c>
      <c r="D102" s="26"/>
      <c r="E102" s="26"/>
      <c r="F102" s="27">
        <f t="shared" ref="F102" si="29">SUM(F98:F101)</f>
        <v>20000</v>
      </c>
    </row>
    <row r="103" spans="1:6" ht="20.100000000000001" customHeight="1">
      <c r="A103" s="17">
        <v>16</v>
      </c>
      <c r="B103" s="41" t="s">
        <v>61</v>
      </c>
      <c r="C103" s="2" t="s">
        <v>62</v>
      </c>
      <c r="D103" s="4">
        <v>5</v>
      </c>
      <c r="E103" s="4">
        <v>5000</v>
      </c>
      <c r="F103" s="14">
        <f t="shared" ref="F103:F106" si="30">D103*E103</f>
        <v>25000</v>
      </c>
    </row>
    <row r="104" spans="1:6" ht="20.100000000000001" customHeight="1">
      <c r="A104" s="18"/>
      <c r="B104" s="41"/>
      <c r="C104" s="2" t="s">
        <v>68</v>
      </c>
      <c r="D104" s="4">
        <v>10</v>
      </c>
      <c r="E104" s="4">
        <v>800</v>
      </c>
      <c r="F104" s="14">
        <f t="shared" si="30"/>
        <v>8000</v>
      </c>
    </row>
    <row r="105" spans="1:6" ht="20.100000000000001" customHeight="1">
      <c r="A105" s="18"/>
      <c r="B105" s="41"/>
      <c r="C105" s="2"/>
      <c r="D105" s="4"/>
      <c r="E105" s="4"/>
      <c r="F105" s="14">
        <f t="shared" si="30"/>
        <v>0</v>
      </c>
    </row>
    <row r="106" spans="1:6" ht="20.100000000000001" customHeight="1">
      <c r="A106" s="18"/>
      <c r="B106" s="41"/>
      <c r="C106" s="2"/>
      <c r="D106" s="4"/>
      <c r="E106" s="4"/>
      <c r="F106" s="14">
        <f t="shared" si="30"/>
        <v>0</v>
      </c>
    </row>
    <row r="107" spans="1:6" ht="20.100000000000001" customHeight="1">
      <c r="A107" s="18"/>
      <c r="B107" s="41"/>
      <c r="C107" s="44" t="s">
        <v>28</v>
      </c>
      <c r="D107" s="26"/>
      <c r="E107" s="26"/>
      <c r="F107" s="27">
        <f t="shared" ref="F107" si="31">SUM(F103:F106)</f>
        <v>33000</v>
      </c>
    </row>
    <row r="108" spans="1:6" ht="20.100000000000001" customHeight="1">
      <c r="A108" s="17">
        <v>17</v>
      </c>
      <c r="B108" s="41" t="s">
        <v>66</v>
      </c>
      <c r="C108" s="2" t="s">
        <v>67</v>
      </c>
      <c r="D108" s="4">
        <v>1</v>
      </c>
      <c r="E108" s="4">
        <v>3000</v>
      </c>
      <c r="F108" s="14">
        <f t="shared" ref="F108:F111" si="32">D108*E108</f>
        <v>3000</v>
      </c>
    </row>
    <row r="109" spans="1:6" ht="20.100000000000001" customHeight="1">
      <c r="A109" s="18"/>
      <c r="B109" s="41"/>
      <c r="C109" s="2"/>
      <c r="D109" s="4"/>
      <c r="E109" s="4"/>
      <c r="F109" s="14">
        <f t="shared" si="32"/>
        <v>0</v>
      </c>
    </row>
    <row r="110" spans="1:6" ht="20.100000000000001" customHeight="1">
      <c r="A110" s="18"/>
      <c r="B110" s="41"/>
      <c r="C110" s="2"/>
      <c r="D110" s="4"/>
      <c r="E110" s="4"/>
      <c r="F110" s="14">
        <f t="shared" si="32"/>
        <v>0</v>
      </c>
    </row>
    <row r="111" spans="1:6" ht="20.100000000000001" customHeight="1">
      <c r="A111" s="18"/>
      <c r="B111" s="41"/>
      <c r="C111" s="2"/>
      <c r="D111" s="4"/>
      <c r="E111" s="4"/>
      <c r="F111" s="14">
        <f t="shared" si="32"/>
        <v>0</v>
      </c>
    </row>
    <row r="112" spans="1:6" ht="20.100000000000001" customHeight="1">
      <c r="A112" s="18"/>
      <c r="B112" s="41"/>
      <c r="C112" s="44" t="s">
        <v>28</v>
      </c>
      <c r="D112" s="26"/>
      <c r="E112" s="26"/>
      <c r="F112" s="27">
        <f t="shared" ref="F112" si="33">SUM(F108:F111)</f>
        <v>3000</v>
      </c>
    </row>
    <row r="113" spans="1:6" ht="20.100000000000001" customHeight="1">
      <c r="A113" s="17">
        <v>18</v>
      </c>
      <c r="B113" s="41" t="s">
        <v>63</v>
      </c>
      <c r="C113" s="2" t="s">
        <v>69</v>
      </c>
      <c r="D113" s="4">
        <v>1</v>
      </c>
      <c r="E113" s="4">
        <v>3780</v>
      </c>
      <c r="F113" s="14">
        <f t="shared" ref="F113:F123" si="34">D113*E113</f>
        <v>3780</v>
      </c>
    </row>
    <row r="114" spans="1:6" ht="20.100000000000001" customHeight="1">
      <c r="A114" s="17"/>
      <c r="B114" s="41"/>
      <c r="C114" s="2" t="s">
        <v>72</v>
      </c>
      <c r="D114" s="4">
        <v>1</v>
      </c>
      <c r="E114" s="4">
        <v>5000</v>
      </c>
      <c r="F114" s="14">
        <f t="shared" si="34"/>
        <v>5000</v>
      </c>
    </row>
    <row r="115" spans="1:6" ht="20.100000000000001" customHeight="1">
      <c r="A115" s="17"/>
      <c r="B115" s="41"/>
      <c r="C115" s="2" t="s">
        <v>73</v>
      </c>
      <c r="D115" s="4">
        <v>1</v>
      </c>
      <c r="E115" s="4">
        <v>12000</v>
      </c>
      <c r="F115" s="14">
        <f t="shared" si="34"/>
        <v>12000</v>
      </c>
    </row>
    <row r="116" spans="1:6" ht="20.100000000000001" customHeight="1">
      <c r="A116" s="17"/>
      <c r="B116" s="41"/>
      <c r="C116" s="2" t="s">
        <v>74</v>
      </c>
      <c r="D116" s="4">
        <v>1</v>
      </c>
      <c r="E116" s="4">
        <v>20000</v>
      </c>
      <c r="F116" s="14">
        <f t="shared" si="34"/>
        <v>20000</v>
      </c>
    </row>
    <row r="117" spans="1:6" ht="20.100000000000001" customHeight="1">
      <c r="A117" s="17"/>
      <c r="B117" s="41"/>
      <c r="C117" s="2" t="s">
        <v>75</v>
      </c>
      <c r="D117" s="4">
        <v>1</v>
      </c>
      <c r="E117" s="4">
        <v>3500</v>
      </c>
      <c r="F117" s="14">
        <f t="shared" si="34"/>
        <v>3500</v>
      </c>
    </row>
    <row r="118" spans="1:6" ht="20.100000000000001" customHeight="1">
      <c r="A118" s="17"/>
      <c r="B118" s="41"/>
      <c r="C118" s="2"/>
      <c r="D118" s="4"/>
      <c r="E118" s="4"/>
      <c r="F118" s="14">
        <f t="shared" si="34"/>
        <v>0</v>
      </c>
    </row>
    <row r="119" spans="1:6" ht="20.100000000000001" customHeight="1">
      <c r="A119" s="17"/>
      <c r="B119" s="41"/>
      <c r="C119" s="2"/>
      <c r="D119" s="4"/>
      <c r="E119" s="4"/>
      <c r="F119" s="14">
        <f t="shared" si="34"/>
        <v>0</v>
      </c>
    </row>
    <row r="120" spans="1:6" ht="20.100000000000001" customHeight="1">
      <c r="A120" s="17"/>
      <c r="B120" s="41"/>
      <c r="C120" s="2"/>
      <c r="D120" s="4"/>
      <c r="E120" s="4"/>
      <c r="F120" s="14">
        <f t="shared" si="34"/>
        <v>0</v>
      </c>
    </row>
    <row r="121" spans="1:6" ht="20.100000000000001" customHeight="1">
      <c r="A121" s="18"/>
      <c r="B121" s="41"/>
      <c r="C121" s="2"/>
      <c r="D121" s="4"/>
      <c r="E121" s="4"/>
      <c r="F121" s="14">
        <f t="shared" si="34"/>
        <v>0</v>
      </c>
    </row>
    <row r="122" spans="1:6" ht="20.100000000000001" customHeight="1">
      <c r="A122" s="18"/>
      <c r="B122" s="41"/>
      <c r="C122" s="2"/>
      <c r="D122" s="4"/>
      <c r="E122" s="4"/>
      <c r="F122" s="14">
        <f t="shared" si="34"/>
        <v>0</v>
      </c>
    </row>
    <row r="123" spans="1:6" ht="20.100000000000001" customHeight="1">
      <c r="A123" s="18"/>
      <c r="B123" s="41"/>
      <c r="C123" s="2"/>
      <c r="D123" s="4"/>
      <c r="E123" s="4"/>
      <c r="F123" s="14">
        <f t="shared" si="34"/>
        <v>0</v>
      </c>
    </row>
    <row r="124" spans="1:6" ht="20.100000000000001" customHeight="1">
      <c r="A124" s="18"/>
      <c r="B124" s="41"/>
      <c r="C124" s="44" t="s">
        <v>28</v>
      </c>
      <c r="D124" s="26"/>
      <c r="E124" s="26"/>
      <c r="F124" s="27">
        <f t="shared" ref="F124" si="35">SUM(F113:F123)</f>
        <v>44280</v>
      </c>
    </row>
    <row r="125" spans="1:6" ht="20.100000000000001" customHeight="1">
      <c r="A125" s="23" t="s">
        <v>76</v>
      </c>
      <c r="B125" s="24"/>
      <c r="C125" s="24"/>
      <c r="D125" s="24"/>
      <c r="E125" s="24"/>
      <c r="F125" s="45">
        <f>F32+F37+F42+F47+F52+F57+F62+F67+F72+F77+F82+F87+F92+F97+F102+F107+F112+F124</f>
        <v>2533380</v>
      </c>
    </row>
    <row r="126" spans="1:6" ht="20.100000000000001" customHeight="1"/>
    <row r="127" spans="1:6" ht="20.100000000000001" customHeight="1">
      <c r="A127" s="23" t="s">
        <v>77</v>
      </c>
      <c r="B127" s="24"/>
      <c r="C127" s="24"/>
      <c r="D127" s="24"/>
      <c r="E127" s="24"/>
      <c r="F127" s="45">
        <f>F22-F125</f>
        <v>16620</v>
      </c>
    </row>
    <row r="128" spans="1:6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</sheetData>
  <mergeCells count="64">
    <mergeCell ref="A113:A124"/>
    <mergeCell ref="B113:B124"/>
    <mergeCell ref="C124:E124"/>
    <mergeCell ref="A125:E125"/>
    <mergeCell ref="A127:E127"/>
    <mergeCell ref="A103:A107"/>
    <mergeCell ref="B103:B107"/>
    <mergeCell ref="C107:E107"/>
    <mergeCell ref="A108:A112"/>
    <mergeCell ref="B108:B112"/>
    <mergeCell ref="C112:E112"/>
    <mergeCell ref="A93:A97"/>
    <mergeCell ref="B93:B97"/>
    <mergeCell ref="C97:E97"/>
    <mergeCell ref="A98:A102"/>
    <mergeCell ref="B98:B102"/>
    <mergeCell ref="C102:E102"/>
    <mergeCell ref="A78:A82"/>
    <mergeCell ref="B78:B82"/>
    <mergeCell ref="C82:E82"/>
    <mergeCell ref="A88:A92"/>
    <mergeCell ref="B88:B92"/>
    <mergeCell ref="C92:E92"/>
    <mergeCell ref="A83:A87"/>
    <mergeCell ref="B83:B87"/>
    <mergeCell ref="C87:E87"/>
    <mergeCell ref="A68:A72"/>
    <mergeCell ref="B68:B72"/>
    <mergeCell ref="C72:E72"/>
    <mergeCell ref="A73:A77"/>
    <mergeCell ref="B73:B77"/>
    <mergeCell ref="C77:E77"/>
    <mergeCell ref="A58:A62"/>
    <mergeCell ref="B58:B62"/>
    <mergeCell ref="C62:E62"/>
    <mergeCell ref="A63:A67"/>
    <mergeCell ref="B63:B67"/>
    <mergeCell ref="C67:E67"/>
    <mergeCell ref="A48:A52"/>
    <mergeCell ref="B48:B52"/>
    <mergeCell ref="C52:E52"/>
    <mergeCell ref="A53:A57"/>
    <mergeCell ref="B53:B57"/>
    <mergeCell ref="C57:E57"/>
    <mergeCell ref="A43:A47"/>
    <mergeCell ref="B43:B47"/>
    <mergeCell ref="C47:E47"/>
    <mergeCell ref="A26:A32"/>
    <mergeCell ref="C32:E32"/>
    <mergeCell ref="B33:B37"/>
    <mergeCell ref="A33:A37"/>
    <mergeCell ref="B38:B42"/>
    <mergeCell ref="A38:A42"/>
    <mergeCell ref="C37:E37"/>
    <mergeCell ref="C42:E42"/>
    <mergeCell ref="A20:E20"/>
    <mergeCell ref="A22:E22"/>
    <mergeCell ref="A21:E21"/>
    <mergeCell ref="A4:A11"/>
    <mergeCell ref="B4:B11"/>
    <mergeCell ref="C11:E11"/>
    <mergeCell ref="A12:A19"/>
    <mergeCell ref="B12:B19"/>
    <mergeCell ref="B26:B32"/>
  </mergeCells>
  <phoneticPr fontId="1"/>
  <pageMargins left="0.51181102362204722" right="0.43307086614173229" top="0.70866141732283472" bottom="0.6692913385826772" header="0.31496062992125984" footer="0.31496062992125984"/>
  <pageSetup paperSize="9" orientation="portrait" verticalDpi="0" r:id="rId1"/>
  <headerFooter>
    <oddHeader>&amp;L&amp;18収支試算表</oddHeader>
    <oddFooter xml:space="preserve">&amp;RCopyright(c) 2009 HANAMICHI PROJECT. All rights reserved.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バース</dc:creator>
  <cp:lastModifiedBy>バース</cp:lastModifiedBy>
  <cp:lastPrinted>2019-05-13T06:02:53Z</cp:lastPrinted>
  <dcterms:created xsi:type="dcterms:W3CDTF">2019-05-08T08:24:20Z</dcterms:created>
  <dcterms:modified xsi:type="dcterms:W3CDTF">2019-05-13T06:02:57Z</dcterms:modified>
</cp:coreProperties>
</file>